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E70B9E2B-4C5B-4BA9-926C-EB0E43B8D30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I_trim_2024" sheetId="1" r:id="rId1"/>
    <sheet name="II_trim_2024" sheetId="3" r:id="rId2"/>
    <sheet name="III_trim_2024" sheetId="4" r:id="rId3"/>
    <sheet name="VI_trim_2024" sheetId="5" r:id="rId4"/>
  </sheets>
  <definedNames>
    <definedName name="_xlnm.Print_Area" localSheetId="0">I_trim_2024!$A$1:$G$18</definedName>
    <definedName name="_xlnm.Print_Area" localSheetId="1">II_trim_2024!$A$1:$G$18</definedName>
    <definedName name="_xlnm.Print_Area" localSheetId="2">III_trim_2024!$A$1:$G$19</definedName>
    <definedName name="_xlnm.Print_Area" localSheetId="3">VI_trim_2024!$A$1:$G$19</definedName>
  </definedNames>
  <calcPr calcId="181029"/>
</workbook>
</file>

<file path=xl/calcChain.xml><?xml version="1.0" encoding="utf-8"?>
<calcChain xmlns="http://schemas.openxmlformats.org/spreadsheetml/2006/main">
  <c r="E15" i="5" l="1"/>
  <c r="C17" i="5"/>
  <c r="G7" i="5"/>
  <c r="D7" i="5"/>
  <c r="G6" i="5"/>
  <c r="G16" i="5" s="1"/>
  <c r="D6" i="5"/>
  <c r="G5" i="5"/>
  <c r="B7" i="5"/>
  <c r="F17" i="5" s="1"/>
  <c r="B6" i="5"/>
  <c r="B5" i="5"/>
  <c r="G17" i="5"/>
  <c r="F16" i="5"/>
  <c r="E16" i="5"/>
  <c r="D16" i="5"/>
  <c r="G15" i="5"/>
  <c r="F15" i="5"/>
  <c r="D15" i="5"/>
  <c r="C6" i="5"/>
  <c r="C16" i="5" s="1"/>
  <c r="C7" i="4"/>
  <c r="C17" i="4"/>
  <c r="F17" i="4"/>
  <c r="G16" i="4"/>
  <c r="F15" i="4"/>
  <c r="F16" i="4"/>
  <c r="C5" i="4"/>
  <c r="C15" i="4" s="1"/>
  <c r="E17" i="4"/>
  <c r="D17" i="4"/>
  <c r="G17" i="4"/>
  <c r="G15" i="4"/>
  <c r="E16" i="4"/>
  <c r="D16" i="4"/>
  <c r="B6" i="3"/>
  <c r="E15" i="3" s="1"/>
  <c r="B5" i="3"/>
  <c r="D5" i="1"/>
  <c r="B6" i="1"/>
  <c r="B5" i="1"/>
  <c r="G6" i="3"/>
  <c r="F15" i="3"/>
  <c r="G5" i="1"/>
  <c r="C7" i="5" l="1"/>
  <c r="E17" i="5"/>
  <c r="D17" i="5"/>
  <c r="C5" i="5"/>
  <c r="C15" i="5" s="1"/>
  <c r="C6" i="4"/>
  <c r="C16" i="4" s="1"/>
  <c r="D15" i="4"/>
  <c r="E15" i="4"/>
  <c r="D14" i="3"/>
  <c r="D15" i="3"/>
  <c r="E14" i="3"/>
  <c r="F14" i="3"/>
  <c r="G5" i="3"/>
  <c r="G14" i="3" s="1"/>
  <c r="C5" i="3"/>
  <c r="C14" i="3" s="1"/>
  <c r="C6" i="3"/>
  <c r="C15" i="3" s="1"/>
  <c r="G15" i="3"/>
  <c r="C5" i="1"/>
  <c r="G6" i="1"/>
  <c r="C6" i="1"/>
  <c r="G14" i="1" l="1"/>
  <c r="G15" i="1"/>
  <c r="C14" i="1" l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<sst xmlns="http://schemas.openxmlformats.org/spreadsheetml/2006/main" count="101" uniqueCount="21">
  <si>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</si>
  <si>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</si>
  <si>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</si>
  <si>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</si>
  <si>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</si>
  <si>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</si>
  <si>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</si>
  <si>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</si>
  <si>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</si>
  <si>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</si>
  <si>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</si>
  <si>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</si>
  <si>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* tra le ferie e permessi sono compresi i giorni di permesso per utilizzo banca ore e permessi straordinari</t>
  </si>
  <si>
    <t>PERIODO DI RIFERIMENTO DAL 01/07/2024 AL 30/09/2024</t>
  </si>
  <si>
    <t>PERIODO DI RIFERIMENTO DAL 01/04/2024 AL 30/06/2024</t>
  </si>
  <si>
    <t>PERIODO DI RIFERIMENTO DAL 01/01/2024 AL 31/03/2024</t>
  </si>
  <si>
    <t>DIRIGENTI</t>
  </si>
  <si>
    <t>IMPIEGATI</t>
  </si>
  <si>
    <t>OPERAI</t>
  </si>
  <si>
    <t>PERIODO DI RIFERIMENTO DAL 01/10/2024 AL 31/12/2024</t>
  </si>
  <si>
    <t>**le altre assenze, sono relative a congedi parentali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</si>
</sst>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B5" sqref="B5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5" t="s">
        <v>9</v>
      </c>
      <c r="B1" s="26"/>
      <c r="C1" s="26"/>
      <c r="D1" s="26"/>
      <c r="E1" s="26"/>
      <c r="F1" s="26"/>
      <c r="G1" s="27"/>
    </row>
    <row r="2" spans="1:8" ht="15.75" customHeight="1" x14ac:dyDescent="0.3">
      <c r="A2" s="25" t="s">
        <v>15</v>
      </c>
      <c r="B2" s="26"/>
      <c r="C2" s="26"/>
      <c r="D2" s="26"/>
      <c r="E2" s="26"/>
      <c r="F2" s="26"/>
      <c r="G2" s="27"/>
    </row>
    <row r="3" spans="1:8" ht="15.75" customHeight="1" x14ac:dyDescent="0.3">
      <c r="A3" s="13" t="s">
        <v>2</v>
      </c>
      <c r="B3" s="13" t="s">
        <v>8</v>
      </c>
      <c r="C3" s="13" t="s">
        <v>6</v>
      </c>
      <c r="D3" s="28" t="s">
        <v>7</v>
      </c>
      <c r="E3" s="29"/>
      <c r="F3" s="29"/>
      <c r="G3" s="30"/>
      <c r="H3" s="2"/>
    </row>
    <row r="4" spans="1:8" ht="29.25" customHeight="1" x14ac:dyDescent="0.3">
      <c r="A4" s="14"/>
      <c r="B4" s="14"/>
      <c r="C4" s="1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f>96+92+207+96+92</f>
        <v>583</v>
      </c>
      <c r="C5" s="1">
        <f>B5-F5-E5-D5</f>
        <v>509</v>
      </c>
      <c r="D5" s="1">
        <f>60</f>
        <v>60</v>
      </c>
      <c r="E5" s="1">
        <v>14</v>
      </c>
      <c r="F5" s="1">
        <v>0</v>
      </c>
      <c r="G5" s="1">
        <f>E5</f>
        <v>14</v>
      </c>
    </row>
    <row r="6" spans="1:8" x14ac:dyDescent="0.3">
      <c r="A6" s="1" t="s">
        <v>1</v>
      </c>
      <c r="B6" s="1">
        <f>88+25+84+25+63+26+23</f>
        <v>334</v>
      </c>
      <c r="C6" s="1">
        <f>B6-F6-E6-D6</f>
        <v>311</v>
      </c>
      <c r="D6" s="1">
        <v>13</v>
      </c>
      <c r="E6" s="1">
        <v>10</v>
      </c>
      <c r="F6" s="1">
        <v>0</v>
      </c>
      <c r="G6" s="1">
        <f>E6</f>
        <v>10</v>
      </c>
    </row>
    <row r="8" spans="1:8" x14ac:dyDescent="0.3">
      <c r="B8" s="6"/>
    </row>
    <row r="10" spans="1:8" ht="15.6" x14ac:dyDescent="0.3">
      <c r="A10" s="15" t="s">
        <v>10</v>
      </c>
      <c r="B10" s="15"/>
      <c r="C10" s="15"/>
      <c r="D10" s="15"/>
      <c r="E10" s="15"/>
      <c r="F10" s="15"/>
      <c r="G10" s="15"/>
    </row>
    <row r="11" spans="1:8" ht="15.75" customHeight="1" x14ac:dyDescent="0.3">
      <c r="A11" s="15" t="s">
        <v>15</v>
      </c>
      <c r="B11" s="15"/>
      <c r="C11" s="15"/>
      <c r="D11" s="15"/>
      <c r="E11" s="15"/>
      <c r="F11" s="15"/>
      <c r="G11" s="15"/>
    </row>
    <row r="12" spans="1:8" ht="27" customHeight="1" x14ac:dyDescent="0.3">
      <c r="A12" s="21" t="s">
        <v>2</v>
      </c>
      <c r="B12" s="22"/>
      <c r="C12" s="16" t="s">
        <v>6</v>
      </c>
      <c r="D12" s="18" t="s">
        <v>7</v>
      </c>
      <c r="E12" s="19"/>
      <c r="F12" s="19"/>
      <c r="G12" s="20"/>
    </row>
    <row r="13" spans="1:8" ht="47.25" customHeight="1" x14ac:dyDescent="0.3">
      <c r="A13" s="23"/>
      <c r="B13" s="24"/>
      <c r="C13" s="17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1" t="s">
        <v>0</v>
      </c>
      <c r="B14" s="12"/>
      <c r="C14" s="7">
        <f>C5/B5</f>
        <v>0.87307032590051459</v>
      </c>
      <c r="D14" s="3">
        <f>D5/B5</f>
        <v>0.10291595197255575</v>
      </c>
      <c r="E14" s="3">
        <f>E5/B5</f>
        <v>2.4013722126929673E-2</v>
      </c>
      <c r="F14" s="3">
        <f>F5/B5</f>
        <v>0</v>
      </c>
      <c r="G14" s="1">
        <f>G5</f>
        <v>14</v>
      </c>
    </row>
    <row r="15" spans="1:8" x14ac:dyDescent="0.3">
      <c r="A15" s="11" t="s">
        <v>1</v>
      </c>
      <c r="B15" s="12"/>
      <c r="C15" s="7">
        <f>C6/B6</f>
        <v>0.93113772455089816</v>
      </c>
      <c r="D15" s="3">
        <f>D6/B6</f>
        <v>3.8922155688622756E-2</v>
      </c>
      <c r="E15" s="3">
        <f>E6/B6</f>
        <v>2.9940119760479042E-2</v>
      </c>
      <c r="F15" s="3">
        <f>F6/B6</f>
        <v>0</v>
      </c>
      <c r="G15" s="1">
        <f>G6</f>
        <v>10</v>
      </c>
    </row>
    <row r="18" spans="3:4" x14ac:dyDescent="0.3">
      <c r="C18" s="8" t="s">
        <v>12</v>
      </c>
    </row>
    <row r="19" spans="3:4" x14ac:dyDescent="0.3">
      <c r="D19" s="8"/>
    </row>
  </sheetData>
  <mergeCells count="13">
    <mergeCell ref="A1:G1"/>
    <mergeCell ref="A2:G2"/>
    <mergeCell ref="D3:G3"/>
    <mergeCell ref="C3:C4"/>
    <mergeCell ref="A14:B14"/>
    <mergeCell ref="A15:B15"/>
    <mergeCell ref="A3:A4"/>
    <mergeCell ref="A10:G10"/>
    <mergeCell ref="A11:G11"/>
    <mergeCell ref="C12:C13"/>
    <mergeCell ref="D12:G12"/>
    <mergeCell ref="B3:B4"/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8B4D-DDB5-4B0D-B085-79259AC7C8D6}">
  <dimension ref="A1:H19"/>
  <sheetViews>
    <sheetView workbookViewId="0">
      <selection activeCell="B5" sqref="B5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5" t="s">
        <v>9</v>
      </c>
      <c r="B1" s="26"/>
      <c r="C1" s="26"/>
      <c r="D1" s="26"/>
      <c r="E1" s="26"/>
      <c r="F1" s="26"/>
      <c r="G1" s="27"/>
    </row>
    <row r="2" spans="1:8" ht="15.75" customHeight="1" x14ac:dyDescent="0.3">
      <c r="A2" s="25" t="s">
        <v>14</v>
      </c>
      <c r="B2" s="26"/>
      <c r="C2" s="26"/>
      <c r="D2" s="26"/>
      <c r="E2" s="26"/>
      <c r="F2" s="26"/>
      <c r="G2" s="27"/>
    </row>
    <row r="3" spans="1:8" ht="15.75" customHeight="1" x14ac:dyDescent="0.3">
      <c r="A3" s="13" t="s">
        <v>2</v>
      </c>
      <c r="B3" s="13" t="s">
        <v>8</v>
      </c>
      <c r="C3" s="13" t="s">
        <v>6</v>
      </c>
      <c r="D3" s="28" t="s">
        <v>7</v>
      </c>
      <c r="E3" s="29"/>
      <c r="F3" s="29"/>
      <c r="G3" s="30"/>
      <c r="H3" s="2"/>
    </row>
    <row r="4" spans="1:8" ht="29.25" customHeight="1" x14ac:dyDescent="0.3">
      <c r="A4" s="14"/>
      <c r="B4" s="14"/>
      <c r="C4" s="1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>
        <f>176+92+96+96+92</f>
        <v>552</v>
      </c>
      <c r="C5" s="1">
        <f>B5-F5-E5-D5</f>
        <v>498</v>
      </c>
      <c r="D5" s="1">
        <v>51</v>
      </c>
      <c r="E5" s="1">
        <v>3</v>
      </c>
      <c r="F5" s="1">
        <v>0</v>
      </c>
      <c r="G5" s="1">
        <f>E5</f>
        <v>3</v>
      </c>
    </row>
    <row r="6" spans="1:8" x14ac:dyDescent="0.3">
      <c r="A6" s="1" t="s">
        <v>1</v>
      </c>
      <c r="B6" s="1">
        <f>80+24+88+26+80+25</f>
        <v>323</v>
      </c>
      <c r="C6" s="1">
        <f>B6-F6-E6-D6</f>
        <v>289</v>
      </c>
      <c r="D6" s="1">
        <v>34</v>
      </c>
      <c r="E6" s="1"/>
      <c r="F6" s="1"/>
      <c r="G6" s="1">
        <f>E6</f>
        <v>0</v>
      </c>
    </row>
    <row r="8" spans="1:8" x14ac:dyDescent="0.3">
      <c r="B8" s="6"/>
    </row>
    <row r="10" spans="1:8" ht="15.6" x14ac:dyDescent="0.3">
      <c r="A10" s="15" t="s">
        <v>10</v>
      </c>
      <c r="B10" s="15"/>
      <c r="C10" s="15"/>
      <c r="D10" s="15"/>
      <c r="E10" s="15"/>
      <c r="F10" s="15"/>
      <c r="G10" s="15"/>
    </row>
    <row r="11" spans="1:8" ht="15.75" customHeight="1" x14ac:dyDescent="0.3">
      <c r="A11" s="15" t="s">
        <v>14</v>
      </c>
      <c r="B11" s="15"/>
      <c r="C11" s="15"/>
      <c r="D11" s="15"/>
      <c r="E11" s="15"/>
      <c r="F11" s="15"/>
      <c r="G11" s="15"/>
    </row>
    <row r="12" spans="1:8" ht="27" customHeight="1" x14ac:dyDescent="0.3">
      <c r="A12" s="21" t="s">
        <v>2</v>
      </c>
      <c r="B12" s="22"/>
      <c r="C12" s="16" t="s">
        <v>6</v>
      </c>
      <c r="D12" s="18" t="s">
        <v>7</v>
      </c>
      <c r="E12" s="19"/>
      <c r="F12" s="19"/>
      <c r="G12" s="20"/>
    </row>
    <row r="13" spans="1:8" ht="47.25" customHeight="1" x14ac:dyDescent="0.3">
      <c r="A13" s="23"/>
      <c r="B13" s="24"/>
      <c r="C13" s="17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1" t="s">
        <v>0</v>
      </c>
      <c r="B14" s="12"/>
      <c r="C14" s="7">
        <f>C5/B5</f>
        <v>0.90217391304347827</v>
      </c>
      <c r="D14" s="3">
        <f>D5/B5</f>
        <v>9.2391304347826081E-2</v>
      </c>
      <c r="E14" s="3">
        <f>E5/B5</f>
        <v>5.434782608695652E-3</v>
      </c>
      <c r="F14" s="3">
        <f>F5/B5</f>
        <v>0</v>
      </c>
      <c r="G14" s="1">
        <f>G5</f>
        <v>3</v>
      </c>
    </row>
    <row r="15" spans="1:8" x14ac:dyDescent="0.3">
      <c r="A15" s="11" t="s">
        <v>1</v>
      </c>
      <c r="B15" s="12"/>
      <c r="C15" s="7">
        <f>C6/B6</f>
        <v>0.89473684210526316</v>
      </c>
      <c r="D15" s="3">
        <f>D6/B6</f>
        <v>0.10526315789473684</v>
      </c>
      <c r="E15" s="3">
        <f>E6/B6</f>
        <v>0</v>
      </c>
      <c r="F15" s="3">
        <f>F6/B6</f>
        <v>0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D19" s="8"/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9334-612C-48E1-A1BD-7C4198D277ED}">
  <dimension ref="A1:H20"/>
  <sheetViews>
    <sheetView workbookViewId="0">
      <selection activeCell="A8" sqref="A8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5" t="s">
        <v>9</v>
      </c>
      <c r="B1" s="26"/>
      <c r="C1" s="26"/>
      <c r="D1" s="26"/>
      <c r="E1" s="26"/>
      <c r="F1" s="26"/>
      <c r="G1" s="27"/>
    </row>
    <row r="2" spans="1:8" ht="15.75" customHeight="1" x14ac:dyDescent="0.3">
      <c r="A2" s="25" t="s">
        <v>13</v>
      </c>
      <c r="B2" s="26"/>
      <c r="C2" s="26"/>
      <c r="D2" s="26"/>
      <c r="E2" s="26"/>
      <c r="F2" s="26"/>
      <c r="G2" s="27"/>
    </row>
    <row r="3" spans="1:8" ht="15.75" customHeight="1" x14ac:dyDescent="0.3">
      <c r="A3" s="13" t="s">
        <v>2</v>
      </c>
      <c r="B3" s="13" t="s">
        <v>8</v>
      </c>
      <c r="C3" s="13" t="s">
        <v>6</v>
      </c>
      <c r="D3" s="28" t="s">
        <v>7</v>
      </c>
      <c r="E3" s="29"/>
      <c r="F3" s="29"/>
      <c r="G3" s="30"/>
      <c r="H3" s="2"/>
    </row>
    <row r="4" spans="1:8" ht="29.25" customHeight="1" x14ac:dyDescent="0.3">
      <c r="A4" s="14"/>
      <c r="B4" s="14"/>
      <c r="C4" s="1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16</v>
      </c>
      <c r="B5" s="10">
        <v>65</v>
      </c>
      <c r="C5" s="1">
        <f>B5-F5-E5-D5</f>
        <v>60</v>
      </c>
      <c r="D5" s="9">
        <v>5</v>
      </c>
      <c r="E5" s="9">
        <v>0</v>
      </c>
      <c r="F5" s="9">
        <v>0</v>
      </c>
      <c r="G5" s="9">
        <v>0</v>
      </c>
    </row>
    <row r="6" spans="1:8" x14ac:dyDescent="0.3">
      <c r="A6" s="1" t="s">
        <v>17</v>
      </c>
      <c r="B6" s="1">
        <v>337</v>
      </c>
      <c r="C6" s="1">
        <f>B6-F6-E6-D6</f>
        <v>265</v>
      </c>
      <c r="D6" s="1">
        <v>69</v>
      </c>
      <c r="E6" s="1">
        <v>3</v>
      </c>
      <c r="F6" s="1">
        <v>0</v>
      </c>
      <c r="G6" s="1">
        <v>3</v>
      </c>
    </row>
    <row r="7" spans="1:8" x14ac:dyDescent="0.3">
      <c r="A7" s="1" t="s">
        <v>18</v>
      </c>
      <c r="B7" s="1">
        <v>572</v>
      </c>
      <c r="C7" s="1">
        <f>B7-F7-E7-D7</f>
        <v>458</v>
      </c>
      <c r="D7" s="1">
        <v>105</v>
      </c>
      <c r="E7" s="1">
        <v>9</v>
      </c>
      <c r="F7" s="1">
        <v>0</v>
      </c>
      <c r="G7" s="1">
        <v>9</v>
      </c>
    </row>
    <row r="9" spans="1:8" x14ac:dyDescent="0.3">
      <c r="B9" s="6"/>
    </row>
    <row r="11" spans="1:8" ht="15.6" x14ac:dyDescent="0.3">
      <c r="A11" s="15" t="s">
        <v>10</v>
      </c>
      <c r="B11" s="15"/>
      <c r="C11" s="15"/>
      <c r="D11" s="15"/>
      <c r="E11" s="15"/>
      <c r="F11" s="15"/>
      <c r="G11" s="15"/>
    </row>
    <row r="12" spans="1:8" ht="15.75" customHeight="1" x14ac:dyDescent="0.3">
      <c r="A12" s="15" t="s">
        <v>13</v>
      </c>
      <c r="B12" s="15"/>
      <c r="C12" s="15"/>
      <c r="D12" s="15"/>
      <c r="E12" s="15"/>
      <c r="F12" s="15"/>
      <c r="G12" s="15"/>
    </row>
    <row r="13" spans="1:8" ht="27" customHeight="1" x14ac:dyDescent="0.3">
      <c r="A13" s="21" t="s">
        <v>2</v>
      </c>
      <c r="B13" s="22"/>
      <c r="C13" s="16" t="s">
        <v>6</v>
      </c>
      <c r="D13" s="18" t="s">
        <v>7</v>
      </c>
      <c r="E13" s="19"/>
      <c r="F13" s="19"/>
      <c r="G13" s="20"/>
    </row>
    <row r="14" spans="1:8" ht="47.25" customHeight="1" x14ac:dyDescent="0.3">
      <c r="A14" s="23"/>
      <c r="B14" s="24"/>
      <c r="C14" s="17"/>
      <c r="D14" s="4" t="s">
        <v>3</v>
      </c>
      <c r="E14" s="4" t="s">
        <v>5</v>
      </c>
      <c r="F14" s="4" t="s">
        <v>4</v>
      </c>
      <c r="G14" s="4" t="s">
        <v>11</v>
      </c>
    </row>
    <row r="15" spans="1:8" x14ac:dyDescent="0.3">
      <c r="A15" s="31" t="s">
        <v>16</v>
      </c>
      <c r="B15" s="32"/>
      <c r="C15" s="7">
        <f>C5/B5</f>
        <v>0.92307692307692313</v>
      </c>
      <c r="D15" s="3">
        <f>D5/B5</f>
        <v>7.6923076923076927E-2</v>
      </c>
      <c r="E15" s="3">
        <f>E5/B5</f>
        <v>0</v>
      </c>
      <c r="F15" s="3">
        <f>F5/B5</f>
        <v>0</v>
      </c>
      <c r="G15" s="1">
        <f>G5</f>
        <v>0</v>
      </c>
    </row>
    <row r="16" spans="1:8" x14ac:dyDescent="0.3">
      <c r="A16" s="31" t="s">
        <v>17</v>
      </c>
      <c r="B16" s="32"/>
      <c r="C16" s="7">
        <f>C6/B6</f>
        <v>0.78635014836795247</v>
      </c>
      <c r="D16" s="3">
        <f>D6/B6</f>
        <v>0.20474777448071216</v>
      </c>
      <c r="E16" s="3">
        <f>E6/B6</f>
        <v>8.9020771513353119E-3</v>
      </c>
      <c r="F16" s="3">
        <f>F6/B6</f>
        <v>0</v>
      </c>
      <c r="G16" s="1">
        <f>G6</f>
        <v>3</v>
      </c>
    </row>
    <row r="17" spans="1:7" x14ac:dyDescent="0.3">
      <c r="A17" s="31" t="s">
        <v>18</v>
      </c>
      <c r="B17" s="32"/>
      <c r="C17" s="7">
        <f>C7/B7</f>
        <v>0.80069930069930073</v>
      </c>
      <c r="D17" s="3">
        <f>D7/B7</f>
        <v>0.18356643356643357</v>
      </c>
      <c r="E17" s="3">
        <f>E7/B7</f>
        <v>1.5734265734265736E-2</v>
      </c>
      <c r="F17" s="3">
        <f>F7/B7</f>
        <v>0</v>
      </c>
      <c r="G17" s="1">
        <f>G7</f>
        <v>9</v>
      </c>
    </row>
    <row r="20" spans="1:7" x14ac:dyDescent="0.3">
      <c r="C20" s="8" t="s">
        <v>12</v>
      </c>
      <c r="D20" s="8"/>
    </row>
  </sheetData>
  <mergeCells count="14">
    <mergeCell ref="A1:G1"/>
    <mergeCell ref="A2:G2"/>
    <mergeCell ref="A3:A4"/>
    <mergeCell ref="B3:B4"/>
    <mergeCell ref="C3:C4"/>
    <mergeCell ref="D3:G3"/>
    <mergeCell ref="A17:B17"/>
    <mergeCell ref="A16:B16"/>
    <mergeCell ref="A11:G11"/>
    <mergeCell ref="A12:G12"/>
    <mergeCell ref="A13:B14"/>
    <mergeCell ref="C13:C14"/>
    <mergeCell ref="D13:G13"/>
    <mergeCell ref="A15:B1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33FE-E992-457C-8166-A2A0361E4E2E}">
  <dimension ref="A1:H21"/>
  <sheetViews>
    <sheetView tabSelected="1" topLeftCell="A4" workbookViewId="0">
      <selection activeCell="E16" sqref="E16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5" t="s">
        <v>9</v>
      </c>
      <c r="B1" s="26"/>
      <c r="C1" s="26"/>
      <c r="D1" s="26"/>
      <c r="E1" s="26"/>
      <c r="F1" s="26"/>
      <c r="G1" s="27"/>
    </row>
    <row r="2" spans="1:8" ht="15.75" customHeight="1" x14ac:dyDescent="0.3">
      <c r="A2" s="25" t="s">
        <v>19</v>
      </c>
      <c r="B2" s="26"/>
      <c r="C2" s="26"/>
      <c r="D2" s="26"/>
      <c r="E2" s="26"/>
      <c r="F2" s="26"/>
      <c r="G2" s="27"/>
    </row>
    <row r="3" spans="1:8" ht="15.75" customHeight="1" x14ac:dyDescent="0.3">
      <c r="A3" s="13" t="s">
        <v>2</v>
      </c>
      <c r="B3" s="13" t="s">
        <v>8</v>
      </c>
      <c r="C3" s="13" t="s">
        <v>6</v>
      </c>
      <c r="D3" s="28" t="s">
        <v>7</v>
      </c>
      <c r="E3" s="29"/>
      <c r="F3" s="29"/>
      <c r="G3" s="30"/>
      <c r="H3" s="2"/>
    </row>
    <row r="4" spans="1:8" ht="29.25" customHeight="1" x14ac:dyDescent="0.3">
      <c r="A4" s="14"/>
      <c r="B4" s="14"/>
      <c r="C4" s="1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16</v>
      </c>
      <c r="B5" s="10">
        <f>23+20+20</f>
        <v>63</v>
      </c>
      <c r="C5" s="1">
        <f>B5-F5-E5-D5</f>
        <v>58</v>
      </c>
      <c r="D5" s="9">
        <v>3</v>
      </c>
      <c r="E5" s="9">
        <v>2</v>
      </c>
      <c r="F5" s="9">
        <v>0</v>
      </c>
      <c r="G5" s="9">
        <f>E5</f>
        <v>2</v>
      </c>
    </row>
    <row r="6" spans="1:8" x14ac:dyDescent="0.3">
      <c r="A6" s="1" t="s">
        <v>17</v>
      </c>
      <c r="B6" s="1">
        <f>92+80+80+27+26+24</f>
        <v>329</v>
      </c>
      <c r="C6" s="1">
        <f>B6-F6-E6-D6</f>
        <v>304</v>
      </c>
      <c r="D6" s="1">
        <f>19+5</f>
        <v>24</v>
      </c>
      <c r="E6" s="1">
        <v>1</v>
      </c>
      <c r="F6" s="1">
        <v>0</v>
      </c>
      <c r="G6" s="1">
        <f>E6</f>
        <v>1</v>
      </c>
    </row>
    <row r="7" spans="1:8" x14ac:dyDescent="0.3">
      <c r="A7" s="1" t="s">
        <v>18</v>
      </c>
      <c r="B7" s="1">
        <f>200+184+92+88</f>
        <v>564</v>
      </c>
      <c r="C7" s="1">
        <f>B7-F7-E7-D7</f>
        <v>482</v>
      </c>
      <c r="D7" s="1">
        <f>11+7+8+9+7+9+8+10</f>
        <v>69</v>
      </c>
      <c r="E7" s="1">
        <v>7</v>
      </c>
      <c r="F7" s="1">
        <v>6</v>
      </c>
      <c r="G7" s="1">
        <f>E7</f>
        <v>7</v>
      </c>
    </row>
    <row r="9" spans="1:8" x14ac:dyDescent="0.3">
      <c r="B9" s="6"/>
    </row>
    <row r="11" spans="1:8" ht="15.6" x14ac:dyDescent="0.3">
      <c r="A11" s="15" t="s">
        <v>10</v>
      </c>
      <c r="B11" s="15"/>
      <c r="C11" s="15"/>
      <c r="D11" s="15"/>
      <c r="E11" s="15"/>
      <c r="F11" s="15"/>
      <c r="G11" s="15"/>
    </row>
    <row r="12" spans="1:8" ht="15.75" customHeight="1" x14ac:dyDescent="0.3">
      <c r="A12" s="15" t="s">
        <v>19</v>
      </c>
      <c r="B12" s="15"/>
      <c r="C12" s="15"/>
      <c r="D12" s="15"/>
      <c r="E12" s="15"/>
      <c r="F12" s="15"/>
      <c r="G12" s="15"/>
    </row>
    <row r="13" spans="1:8" ht="27" customHeight="1" x14ac:dyDescent="0.3">
      <c r="A13" s="21" t="s">
        <v>2</v>
      </c>
      <c r="B13" s="22"/>
      <c r="C13" s="16" t="s">
        <v>6</v>
      </c>
      <c r="D13" s="18" t="s">
        <v>7</v>
      </c>
      <c r="E13" s="19"/>
      <c r="F13" s="19"/>
      <c r="G13" s="20"/>
    </row>
    <row r="14" spans="1:8" ht="47.25" customHeight="1" x14ac:dyDescent="0.3">
      <c r="A14" s="23"/>
      <c r="B14" s="24"/>
      <c r="C14" s="17"/>
      <c r="D14" s="4" t="s">
        <v>3</v>
      </c>
      <c r="E14" s="4" t="s">
        <v>5</v>
      </c>
      <c r="F14" s="4" t="s">
        <v>4</v>
      </c>
      <c r="G14" s="4" t="s">
        <v>11</v>
      </c>
    </row>
    <row r="15" spans="1:8" x14ac:dyDescent="0.3">
      <c r="A15" s="31" t="s">
        <v>16</v>
      </c>
      <c r="B15" s="32"/>
      <c r="C15" s="7">
        <f>C5/B5</f>
        <v>0.92063492063492058</v>
      </c>
      <c r="D15" s="3">
        <f>D5/B5</f>
        <v>4.7619047619047616E-2</v>
      </c>
      <c r="E15" s="3">
        <f>E5/B5</f>
        <v>3.1746031746031744E-2</v>
      </c>
      <c r="F15" s="3">
        <f>F5/B5</f>
        <v>0</v>
      </c>
      <c r="G15" s="1">
        <f>G5</f>
        <v>2</v>
      </c>
    </row>
    <row r="16" spans="1:8" x14ac:dyDescent="0.3">
      <c r="A16" s="31" t="s">
        <v>17</v>
      </c>
      <c r="B16" s="32"/>
      <c r="C16" s="7">
        <f>C6/B6</f>
        <v>0.92401215805471126</v>
      </c>
      <c r="D16" s="3">
        <f>D6/B6</f>
        <v>7.29483282674772E-2</v>
      </c>
      <c r="E16" s="3">
        <f>E6/B6</f>
        <v>3.0395136778115501E-3</v>
      </c>
      <c r="F16" s="3">
        <f>F6/B6</f>
        <v>0</v>
      </c>
      <c r="G16" s="1">
        <f>G6</f>
        <v>1</v>
      </c>
    </row>
    <row r="17" spans="1:7" x14ac:dyDescent="0.3">
      <c r="A17" s="31" t="s">
        <v>18</v>
      </c>
      <c r="B17" s="32"/>
      <c r="C17" s="7">
        <f>C7/B7</f>
        <v>0.85460992907801414</v>
      </c>
      <c r="D17" s="3">
        <f>D7/B7</f>
        <v>0.12234042553191489</v>
      </c>
      <c r="E17" s="3">
        <f>E7/B7</f>
        <v>1.2411347517730497E-2</v>
      </c>
      <c r="F17" s="3">
        <f>F7/B7</f>
        <v>1.0638297872340425E-2</v>
      </c>
      <c r="G17" s="1">
        <f>G7</f>
        <v>7</v>
      </c>
    </row>
    <row r="20" spans="1:7" x14ac:dyDescent="0.3">
      <c r="C20" s="8" t="s">
        <v>12</v>
      </c>
      <c r="D20" s="8"/>
    </row>
    <row r="21" spans="1:7" x14ac:dyDescent="0.3">
      <c r="C21" s="8" t="s">
        <v>20</v>
      </c>
    </row>
  </sheetData>
  <mergeCells count="14">
    <mergeCell ref="A16:B16"/>
    <mergeCell ref="A17:B17"/>
    <mergeCell ref="A11:G11"/>
    <mergeCell ref="A12:G12"/>
    <mergeCell ref="A13:B14"/>
    <mergeCell ref="C13:C14"/>
    <mergeCell ref="D13:G13"/>
    <mergeCell ref="A15:B15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I_trim_2024</vt:lpstr>
      <vt:lpstr>II_trim_2024</vt:lpstr>
      <vt:lpstr>III_trim_2024</vt:lpstr>
      <vt:lpstr>VI_trim_2024</vt:lpstr>
      <vt:lpstr>I_trim_2024!Area_stampa</vt:lpstr>
      <vt:lpstr>II_trim_2024!Area_stampa</vt:lpstr>
      <vt:lpstr>III_trim_2024!Area_stampa</vt:lpstr>
      <vt:lpstr>VI_trim_2024!Area_stampa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2022-01-12T11:03:19Z</cp:lastPrinted>
  <dcterms:created xsi:type="dcterms:W3CDTF">2015-09-17T07:52:47Z</dcterms:created>
  <dcterms:modified xsi:type="dcterms:W3CDTF">2025-03-17T09:48:47Z</dcterms:modified>
</cp:coreProperties>
</file>